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octubre 2023\"/>
    </mc:Choice>
  </mc:AlternateContent>
  <xr:revisionPtr revIDLastSave="0" documentId="13_ncr:1_{281A327C-1519-4E7A-B192-66D5E6EB56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'!$A$1:$P$111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F85" i="2" l="1"/>
  <c r="G85" i="2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<sst xmlns="http://schemas.openxmlformats.org/spreadsheetml/2006/main" count="98" uniqueCount="98">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</sst>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11"/>
  <sheetViews>
    <sheetView showGridLines="0" tabSelected="1" view="pageBreakPreview" zoomScale="87" zoomScaleNormal="100" zoomScaleSheetLayoutView="87" workbookViewId="0">
      <selection activeCell="C27" sqref="C27"/>
    </sheetView>
  </sheetViews>
  <sheetFormatPr baseColWidth="10" defaultColWidth="11.42578125" defaultRowHeight="15" x14ac:dyDescent="0.25"/>
  <cols>
    <col min="1" max="1" width="95.5703125" customWidth="1"/>
    <col min="2" max="2" width="24.5703125" bestFit="1" customWidth="1"/>
    <col min="3" max="3" width="25.7109375" bestFit="1" customWidth="1"/>
    <col min="4" max="5" width="16.42578125" bestFit="1" customWidth="1"/>
    <col min="6" max="8" width="18.140625" bestFit="1" customWidth="1"/>
    <col min="9" max="9" width="16.42578125" bestFit="1" customWidth="1"/>
    <col min="10" max="10" width="18.140625" bestFit="1" customWidth="1"/>
    <col min="11" max="11" width="18.42578125" customWidth="1"/>
    <col min="12" max="12" width="16.42578125" bestFit="1" customWidth="1"/>
    <col min="13" max="13" width="18.140625" bestFit="1" customWidth="1"/>
    <col min="16" max="16" width="19.570312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20341706383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2364474069.29</v>
      </c>
      <c r="G11" s="13">
        <f t="shared" ref="G11" si="2">G12+G18+G28+G38+G47+G54+G64</f>
        <v>1212217209.6399999</v>
      </c>
      <c r="H11" s="13">
        <f t="shared" ref="H11" si="3">H12+H18+H28+H38+H47+H54+H64</f>
        <v>1470053736.8199999</v>
      </c>
      <c r="I11" s="13">
        <f t="shared" ref="I11" si="4">I12+I18+I28+I38+I47+I54+I64</f>
        <v>980698039.88</v>
      </c>
      <c r="J11" s="13">
        <f t="shared" ref="J11" si="5">J12+J18+J28+J38+J47+J54+J64</f>
        <v>1444682508.2399998</v>
      </c>
      <c r="K11" s="13">
        <f t="shared" ref="K11" si="6">K12+K18+K28+K38+K47+K54+K64</f>
        <v>1390868497.3899999</v>
      </c>
      <c r="L11" s="13">
        <f t="shared" ref="L11" si="7">L12+L18+L28+L38+L47+L54+L64</f>
        <v>752728789.24000001</v>
      </c>
      <c r="M11" s="13">
        <f t="shared" ref="M11" si="8">M12+M18+M28+M38+M47+M54+M64</f>
        <v>2833017218.25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13248561152.559999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1362069832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91331490.659999996</v>
      </c>
      <c r="G12" s="14">
        <f t="shared" ref="G12" si="14">SUM(G13:G17)</f>
        <v>145266687.08000001</v>
      </c>
      <c r="H12" s="14">
        <f t="shared" ref="H12" si="15">SUM(H13:H17)</f>
        <v>94070081.530000001</v>
      </c>
      <c r="I12" s="14">
        <f t="shared" ref="I12" si="16">SUM(I13:I17)</f>
        <v>96947193.010000005</v>
      </c>
      <c r="J12" s="14">
        <f>SUM(J13:J17)</f>
        <v>98180497.539999992</v>
      </c>
      <c r="K12" s="14">
        <f t="shared" ref="K12" si="17">SUM(K13:K17)</f>
        <v>99674179.040000007</v>
      </c>
      <c r="L12" s="14">
        <f t="shared" ref="L12" si="18">SUM(L13:L17)</f>
        <v>95743113.910000011</v>
      </c>
      <c r="M12" s="14">
        <f t="shared" ref="M12" si="19">SUM(M13:M17)</f>
        <v>96895946.180000007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1004444266.25</v>
      </c>
    </row>
    <row r="13" spans="1:16" s="4" customFormat="1" ht="15.75" x14ac:dyDescent="0.25">
      <c r="A13" s="17" t="s">
        <v>2</v>
      </c>
      <c r="B13" s="18">
        <v>957478841</v>
      </c>
      <c r="C13" s="18">
        <v>1048683240</v>
      </c>
      <c r="D13" s="18">
        <v>73238858.329999998</v>
      </c>
      <c r="E13" s="18">
        <v>84349712</v>
      </c>
      <c r="F13" s="18">
        <v>76884995.280000001</v>
      </c>
      <c r="G13" s="18">
        <v>75338245.510000005</v>
      </c>
      <c r="H13" s="18">
        <v>78033064.950000003</v>
      </c>
      <c r="I13" s="18">
        <v>81944440.200000003</v>
      </c>
      <c r="J13" s="18">
        <v>79592734.459999993</v>
      </c>
      <c r="K13" s="18">
        <v>81341350.790000007</v>
      </c>
      <c r="L13" s="18">
        <v>78068148.680000007</v>
      </c>
      <c r="M13" s="18">
        <v>79664468.459999993</v>
      </c>
      <c r="N13" s="18">
        <v>0</v>
      </c>
      <c r="O13" s="18">
        <v>0</v>
      </c>
      <c r="P13" s="14">
        <f t="shared" ref="P13:P75" si="22">SUM(D13:O13)</f>
        <v>788456018.66000009</v>
      </c>
    </row>
    <row r="14" spans="1:16" s="4" customFormat="1" ht="15.75" x14ac:dyDescent="0.25">
      <c r="A14" s="17" t="s">
        <v>3</v>
      </c>
      <c r="B14" s="18">
        <v>146915748</v>
      </c>
      <c r="C14" s="18">
        <v>170980433</v>
      </c>
      <c r="D14" s="18">
        <v>0</v>
      </c>
      <c r="E14" s="18">
        <v>6071050</v>
      </c>
      <c r="F14" s="18">
        <v>2990025</v>
      </c>
      <c r="G14" s="18">
        <v>58393770.829999998</v>
      </c>
      <c r="H14" s="18">
        <v>4031066.67</v>
      </c>
      <c r="I14" s="18">
        <v>2853833.34</v>
      </c>
      <c r="J14" s="18">
        <v>7302929.2800000003</v>
      </c>
      <c r="K14" s="18">
        <v>6467219.2199999997</v>
      </c>
      <c r="L14" s="18">
        <v>5863467.3099999996</v>
      </c>
      <c r="M14" s="18">
        <v>5314620.54</v>
      </c>
      <c r="N14" s="18">
        <v>0</v>
      </c>
      <c r="O14" s="18">
        <v>0</v>
      </c>
      <c r="P14" s="14">
        <f t="shared" si="22"/>
        <v>99287982.190000013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142406159</v>
      </c>
      <c r="D17" s="18">
        <v>11126394.16</v>
      </c>
      <c r="E17" s="18">
        <v>11549062.810000001</v>
      </c>
      <c r="F17" s="18">
        <v>11456470.380000001</v>
      </c>
      <c r="G17" s="18">
        <v>11534670.74</v>
      </c>
      <c r="H17" s="18">
        <v>12005949.91</v>
      </c>
      <c r="I17" s="18">
        <v>12148919.470000001</v>
      </c>
      <c r="J17" s="18">
        <v>11284833.800000001</v>
      </c>
      <c r="K17" s="18">
        <v>11865609.029999999</v>
      </c>
      <c r="L17" s="18">
        <v>11811497.92</v>
      </c>
      <c r="M17" s="18">
        <v>11916857.18</v>
      </c>
      <c r="N17" s="18">
        <v>0</v>
      </c>
      <c r="O17" s="18">
        <v>0</v>
      </c>
      <c r="P17" s="14">
        <f t="shared" si="22"/>
        <v>116700265.40000001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3769636638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514433851.06</v>
      </c>
      <c r="G18" s="14">
        <f t="shared" ref="G18" si="26">SUM(G19:G27)</f>
        <v>108041134.40000001</v>
      </c>
      <c r="H18" s="14">
        <f t="shared" ref="H18" si="27">SUM(H19:H27)</f>
        <v>425855050.64999998</v>
      </c>
      <c r="I18" s="14">
        <f t="shared" ref="I18" si="28">SUM(I19:I27)</f>
        <v>282631907.39999998</v>
      </c>
      <c r="J18" s="14">
        <f>SUM(J19:J27)</f>
        <v>223648152.55000001</v>
      </c>
      <c r="K18" s="14">
        <f t="shared" ref="K18" si="29">SUM(K19:K27)</f>
        <v>247851460.21000001</v>
      </c>
      <c r="L18" s="14">
        <f t="shared" ref="L18" si="30">SUM(L19:L27)</f>
        <v>224454076.55000001</v>
      </c>
      <c r="M18" s="14">
        <f t="shared" ref="M18" si="31">SUM(M19:M27)</f>
        <v>186626638.19999999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2663408340.2999997</v>
      </c>
    </row>
    <row r="19" spans="1:16" s="4" customFormat="1" ht="15.75" x14ac:dyDescent="0.25">
      <c r="A19" s="17" t="s">
        <v>8</v>
      </c>
      <c r="B19" s="18">
        <v>318191203</v>
      </c>
      <c r="C19" s="18">
        <v>618191203</v>
      </c>
      <c r="D19" s="18">
        <v>51437882</v>
      </c>
      <c r="E19" s="18">
        <v>51594560.170000002</v>
      </c>
      <c r="F19" s="18">
        <v>43088955.079999998</v>
      </c>
      <c r="G19" s="18">
        <v>44851484.310000002</v>
      </c>
      <c r="H19" s="18">
        <v>43743165.259999998</v>
      </c>
      <c r="I19" s="18">
        <v>47955472.189999998</v>
      </c>
      <c r="J19" s="18">
        <v>48315105.859999999</v>
      </c>
      <c r="K19" s="18">
        <v>50133230.409999996</v>
      </c>
      <c r="L19" s="18">
        <v>50214959.880000003</v>
      </c>
      <c r="M19" s="18">
        <v>51561082.289999999</v>
      </c>
      <c r="N19" s="18">
        <v>0</v>
      </c>
      <c r="O19" s="18">
        <v>0</v>
      </c>
      <c r="P19" s="14">
        <f t="shared" si="22"/>
        <v>482895897.44999999</v>
      </c>
    </row>
    <row r="20" spans="1:16" s="4" customFormat="1" ht="15.75" x14ac:dyDescent="0.25">
      <c r="A20" s="17" t="s">
        <v>9</v>
      </c>
      <c r="B20" s="18">
        <v>2100000</v>
      </c>
      <c r="C20" s="18">
        <v>2000000</v>
      </c>
      <c r="D20" s="18">
        <v>0</v>
      </c>
      <c r="E20" s="18">
        <v>0</v>
      </c>
      <c r="F20" s="18">
        <v>75189.600000000006</v>
      </c>
      <c r="G20" s="18">
        <v>112784.4</v>
      </c>
      <c r="H20" s="18">
        <v>0</v>
      </c>
      <c r="I20" s="18">
        <v>112784.4</v>
      </c>
      <c r="J20" s="18">
        <v>187974</v>
      </c>
      <c r="K20" s="18">
        <v>150379.20000000001</v>
      </c>
      <c r="L20" s="18">
        <v>0</v>
      </c>
      <c r="M20" s="18">
        <v>267235.5</v>
      </c>
      <c r="N20" s="18">
        <v>0</v>
      </c>
      <c r="O20" s="18">
        <v>0</v>
      </c>
      <c r="P20" s="14">
        <f t="shared" si="22"/>
        <v>906347.10000000009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39255.050000000003</v>
      </c>
      <c r="M21" s="18">
        <v>127412.95</v>
      </c>
      <c r="N21" s="18">
        <v>0</v>
      </c>
      <c r="O21" s="18">
        <v>0</v>
      </c>
      <c r="P21" s="14">
        <f t="shared" si="22"/>
        <v>166668</v>
      </c>
    </row>
    <row r="22" spans="1:16" s="4" customFormat="1" ht="15.75" x14ac:dyDescent="0.25">
      <c r="A22" s="17" t="s">
        <v>11</v>
      </c>
      <c r="B22" s="18">
        <v>37200000</v>
      </c>
      <c r="C22" s="18">
        <v>40400000</v>
      </c>
      <c r="D22" s="18">
        <v>0</v>
      </c>
      <c r="E22" s="18">
        <v>0</v>
      </c>
      <c r="F22" s="18">
        <v>96416.8</v>
      </c>
      <c r="G22" s="18">
        <v>0</v>
      </c>
      <c r="H22" s="18">
        <v>1537150.99</v>
      </c>
      <c r="I22" s="18">
        <v>57011.35</v>
      </c>
      <c r="J22" s="18">
        <v>1148208.5</v>
      </c>
      <c r="K22" s="18">
        <v>2622000</v>
      </c>
      <c r="L22" s="18">
        <v>3409288.02</v>
      </c>
      <c r="M22" s="18">
        <v>7734531.6900000004</v>
      </c>
      <c r="N22" s="18">
        <v>0</v>
      </c>
      <c r="O22" s="18">
        <v>0</v>
      </c>
      <c r="P22" s="14">
        <f t="shared" si="22"/>
        <v>16604607.350000001</v>
      </c>
    </row>
    <row r="23" spans="1:16" s="4" customFormat="1" ht="15.75" x14ac:dyDescent="0.25">
      <c r="A23" s="17" t="s">
        <v>12</v>
      </c>
      <c r="B23" s="18">
        <v>10300000</v>
      </c>
      <c r="C23" s="18">
        <v>4000000</v>
      </c>
      <c r="D23" s="18">
        <v>0</v>
      </c>
      <c r="E23" s="18">
        <v>0</v>
      </c>
      <c r="F23" s="18">
        <v>98766</v>
      </c>
      <c r="G23" s="18">
        <v>197532</v>
      </c>
      <c r="H23" s="18">
        <v>98766</v>
      </c>
      <c r="I23" s="18">
        <v>98766</v>
      </c>
      <c r="J23" s="18">
        <v>98766</v>
      </c>
      <c r="K23" s="18">
        <v>98766</v>
      </c>
      <c r="L23" s="18">
        <v>2222000</v>
      </c>
      <c r="M23" s="18">
        <v>197532</v>
      </c>
      <c r="N23" s="18">
        <v>0</v>
      </c>
      <c r="O23" s="18">
        <v>0</v>
      </c>
      <c r="P23" s="14">
        <f t="shared" si="22"/>
        <v>3110894</v>
      </c>
    </row>
    <row r="24" spans="1:16" s="4" customFormat="1" ht="15.75" x14ac:dyDescent="0.25">
      <c r="A24" s="17" t="s">
        <v>13</v>
      </c>
      <c r="B24" s="18">
        <v>240000000</v>
      </c>
      <c r="C24" s="18">
        <v>239666904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4953320.4000000004</v>
      </c>
      <c r="K24" s="18">
        <v>5333.94</v>
      </c>
      <c r="L24" s="18">
        <v>0</v>
      </c>
      <c r="M24" s="18">
        <v>42319361.729999997</v>
      </c>
      <c r="N24" s="18">
        <v>0</v>
      </c>
      <c r="O24" s="18">
        <v>0</v>
      </c>
      <c r="P24" s="14">
        <f t="shared" si="22"/>
        <v>236307291.59</v>
      </c>
    </row>
    <row r="25" spans="1:16" s="4" customFormat="1" ht="15.75" x14ac:dyDescent="0.25">
      <c r="A25" s="17" t="s">
        <v>14</v>
      </c>
      <c r="B25" s="18">
        <v>1226400000</v>
      </c>
      <c r="C25" s="18">
        <v>1369083446</v>
      </c>
      <c r="D25" s="18">
        <v>0</v>
      </c>
      <c r="E25" s="18">
        <v>1120101.76</v>
      </c>
      <c r="F25" s="18">
        <v>372140844.70999998</v>
      </c>
      <c r="G25" s="18">
        <v>3688090.71</v>
      </c>
      <c r="H25" s="18">
        <v>242070907.81999999</v>
      </c>
      <c r="I25" s="18">
        <v>165671072.94999999</v>
      </c>
      <c r="J25" s="18">
        <v>86635892.310000002</v>
      </c>
      <c r="K25" s="18">
        <v>118166589.26000001</v>
      </c>
      <c r="L25" s="18">
        <v>67941125.209999993</v>
      </c>
      <c r="M25" s="18">
        <v>35669500.189999998</v>
      </c>
      <c r="N25" s="18">
        <v>0</v>
      </c>
      <c r="O25" s="18">
        <v>0</v>
      </c>
      <c r="P25" s="14">
        <f t="shared" si="22"/>
        <v>1093104124.9200001</v>
      </c>
    </row>
    <row r="26" spans="1:16" s="4" customFormat="1" ht="15.75" x14ac:dyDescent="0.25">
      <c r="A26" s="17" t="s">
        <v>15</v>
      </c>
      <c r="B26" s="18">
        <v>879207596</v>
      </c>
      <c r="C26" s="18">
        <v>1492945085</v>
      </c>
      <c r="D26" s="18">
        <v>0</v>
      </c>
      <c r="E26" s="18">
        <v>156684249.83000001</v>
      </c>
      <c r="F26" s="18">
        <v>98933678.870000005</v>
      </c>
      <c r="G26" s="18">
        <v>58979373.979999997</v>
      </c>
      <c r="H26" s="18">
        <v>138405060.58000001</v>
      </c>
      <c r="I26" s="18">
        <v>68736800.510000005</v>
      </c>
      <c r="J26" s="18">
        <v>82308885.480000004</v>
      </c>
      <c r="K26" s="18">
        <v>76675161.400000006</v>
      </c>
      <c r="L26" s="18">
        <v>100627448.39</v>
      </c>
      <c r="M26" s="18">
        <v>48549024.899999999</v>
      </c>
      <c r="N26" s="18">
        <v>0</v>
      </c>
      <c r="O26" s="18">
        <v>0</v>
      </c>
      <c r="P26" s="14">
        <f t="shared" si="22"/>
        <v>829899683.93999994</v>
      </c>
    </row>
    <row r="27" spans="1:16" s="4" customFormat="1" ht="15.75" x14ac:dyDescent="0.25">
      <c r="A27" s="17" t="s">
        <v>16</v>
      </c>
      <c r="B27" s="18">
        <v>300400000</v>
      </c>
      <c r="C27" s="18">
        <v>3150000</v>
      </c>
      <c r="D27" s="18">
        <v>0</v>
      </c>
      <c r="E27" s="18">
        <v>0</v>
      </c>
      <c r="F27" s="18">
        <v>0</v>
      </c>
      <c r="G27" s="18">
        <v>211869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200956.95</v>
      </c>
      <c r="N27" s="18">
        <v>0</v>
      </c>
      <c r="O27" s="18">
        <v>0</v>
      </c>
      <c r="P27" s="14">
        <f t="shared" si="22"/>
        <v>412825.95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299833403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5220142.5599999996</v>
      </c>
      <c r="G28" s="14">
        <f t="shared" ref="G28" si="37">SUM(G29:G37)</f>
        <v>28030797.109999999</v>
      </c>
      <c r="H28" s="14">
        <f t="shared" ref="H28" si="38">SUM(H29:H37)</f>
        <v>28171971.399999999</v>
      </c>
      <c r="I28" s="14">
        <f t="shared" ref="I28" si="39">SUM(I29:I37)</f>
        <v>6954551.6299999999</v>
      </c>
      <c r="J28" s="14">
        <f>SUM(J29:J37)</f>
        <v>9056516.2799999993</v>
      </c>
      <c r="K28" s="14">
        <f t="shared" ref="K28" si="40">SUM(K29:K37)</f>
        <v>12161345.83</v>
      </c>
      <c r="L28" s="14">
        <f t="shared" ref="L28" si="41">SUM(L29:L37)</f>
        <v>18445304.990000002</v>
      </c>
      <c r="M28" s="14">
        <f t="shared" ref="M28" si="42">SUM(M29:M37)</f>
        <v>32108762.449999999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140149392.24999997</v>
      </c>
    </row>
    <row r="29" spans="1:16" s="4" customFormat="1" ht="15.75" x14ac:dyDescent="0.25">
      <c r="A29" s="17" t="s">
        <v>18</v>
      </c>
      <c r="B29" s="18">
        <v>3200000</v>
      </c>
      <c r="C29" s="18">
        <v>4300000</v>
      </c>
      <c r="D29" s="18">
        <v>0</v>
      </c>
      <c r="E29" s="18">
        <v>0</v>
      </c>
      <c r="F29" s="18">
        <v>296549</v>
      </c>
      <c r="G29" s="18">
        <v>1013480.4</v>
      </c>
      <c r="H29" s="18">
        <v>170694</v>
      </c>
      <c r="I29" s="18">
        <v>32155</v>
      </c>
      <c r="J29" s="18">
        <v>334312</v>
      </c>
      <c r="K29" s="18">
        <v>35380</v>
      </c>
      <c r="L29" s="18">
        <v>8700</v>
      </c>
      <c r="M29" s="18">
        <v>1370382.14</v>
      </c>
      <c r="N29" s="18">
        <v>0</v>
      </c>
      <c r="O29" s="18">
        <v>0</v>
      </c>
      <c r="P29" s="14">
        <f t="shared" si="22"/>
        <v>3261652.54</v>
      </c>
    </row>
    <row r="30" spans="1:16" s="4" customFormat="1" ht="15.75" x14ac:dyDescent="0.25">
      <c r="A30" s="17" t="s">
        <v>19</v>
      </c>
      <c r="B30" s="18">
        <v>2500000</v>
      </c>
      <c r="C30" s="18">
        <v>5270000</v>
      </c>
      <c r="D30" s="18">
        <v>0</v>
      </c>
      <c r="E30" s="18">
        <v>0</v>
      </c>
      <c r="F30" s="18">
        <v>49532.36</v>
      </c>
      <c r="G30" s="18">
        <v>424800</v>
      </c>
      <c r="H30" s="18">
        <v>0</v>
      </c>
      <c r="I30" s="18">
        <v>105960.46</v>
      </c>
      <c r="J30" s="18">
        <v>28320</v>
      </c>
      <c r="K30" s="18">
        <v>1153332</v>
      </c>
      <c r="L30" s="18">
        <v>-11800</v>
      </c>
      <c r="M30" s="18">
        <v>8024</v>
      </c>
      <c r="N30" s="18">
        <v>0</v>
      </c>
      <c r="O30" s="18">
        <v>0</v>
      </c>
      <c r="P30" s="14">
        <f t="shared" si="22"/>
        <v>1758168.8199999998</v>
      </c>
    </row>
    <row r="31" spans="1:16" s="4" customFormat="1" ht="15.75" x14ac:dyDescent="0.25">
      <c r="A31" s="17" t="s">
        <v>20</v>
      </c>
      <c r="B31" s="18">
        <v>36100000</v>
      </c>
      <c r="C31" s="18">
        <v>73549650</v>
      </c>
      <c r="D31" s="18">
        <v>0</v>
      </c>
      <c r="E31" s="18">
        <v>0</v>
      </c>
      <c r="F31" s="18">
        <v>1532584</v>
      </c>
      <c r="G31" s="18">
        <v>214760</v>
      </c>
      <c r="H31" s="18">
        <v>21000000</v>
      </c>
      <c r="I31" s="18">
        <v>1282022.8</v>
      </c>
      <c r="J31" s="18">
        <v>3552928</v>
      </c>
      <c r="K31" s="18">
        <v>948908.8</v>
      </c>
      <c r="L31" s="18">
        <v>17639341.399999999</v>
      </c>
      <c r="M31" s="18">
        <v>545478.6</v>
      </c>
      <c r="N31" s="18">
        <v>0</v>
      </c>
      <c r="O31" s="18">
        <v>0</v>
      </c>
      <c r="P31" s="14">
        <f t="shared" si="22"/>
        <v>46716023.600000001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33850000</v>
      </c>
      <c r="D33" s="18">
        <v>0</v>
      </c>
      <c r="E33" s="18">
        <v>0</v>
      </c>
      <c r="F33" s="18">
        <v>10325</v>
      </c>
      <c r="G33" s="18">
        <v>12024215.359999999</v>
      </c>
      <c r="H33" s="18">
        <v>891600</v>
      </c>
      <c r="I33" s="18">
        <v>0</v>
      </c>
      <c r="J33" s="18">
        <v>781000.08</v>
      </c>
      <c r="K33" s="18">
        <v>15900</v>
      </c>
      <c r="L33" s="18">
        <v>96040.17</v>
      </c>
      <c r="M33" s="18">
        <v>2088321.39</v>
      </c>
      <c r="N33" s="18">
        <v>0</v>
      </c>
      <c r="O33" s="18">
        <v>0</v>
      </c>
      <c r="P33" s="14">
        <f t="shared" si="22"/>
        <v>15907402</v>
      </c>
    </row>
    <row r="34" spans="1:16" s="4" customFormat="1" ht="15.75" x14ac:dyDescent="0.25">
      <c r="A34" s="17" t="s">
        <v>23</v>
      </c>
      <c r="B34" s="18">
        <v>6100000</v>
      </c>
      <c r="C34" s="18">
        <v>7300000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1814029.77</v>
      </c>
      <c r="J34" s="18">
        <v>44122.559999999998</v>
      </c>
      <c r="K34" s="18">
        <v>88092.19</v>
      </c>
      <c r="L34" s="18">
        <v>0</v>
      </c>
      <c r="M34" s="18">
        <v>1153084.08</v>
      </c>
      <c r="N34" s="18">
        <v>0</v>
      </c>
      <c r="O34" s="18">
        <v>0</v>
      </c>
      <c r="P34" s="14">
        <f t="shared" si="22"/>
        <v>3099328.6</v>
      </c>
    </row>
    <row r="35" spans="1:16" s="4" customFormat="1" ht="15.75" x14ac:dyDescent="0.25">
      <c r="A35" s="17" t="s">
        <v>24</v>
      </c>
      <c r="B35" s="18">
        <v>23200000</v>
      </c>
      <c r="C35" s="18">
        <v>22700000</v>
      </c>
      <c r="D35" s="18">
        <v>0</v>
      </c>
      <c r="E35" s="18">
        <v>0</v>
      </c>
      <c r="F35" s="18">
        <v>25013.64</v>
      </c>
      <c r="G35" s="18">
        <v>2146912.3199999998</v>
      </c>
      <c r="H35" s="18">
        <v>0</v>
      </c>
      <c r="I35" s="18">
        <v>1957795.56</v>
      </c>
      <c r="J35" s="18">
        <v>858786.3</v>
      </c>
      <c r="K35" s="18">
        <v>4177859.49</v>
      </c>
      <c r="L35" s="18">
        <v>156879.89000000001</v>
      </c>
      <c r="M35" s="18">
        <v>4875400</v>
      </c>
      <c r="N35" s="18">
        <v>0</v>
      </c>
      <c r="O35" s="18">
        <v>0</v>
      </c>
      <c r="P35" s="14">
        <f t="shared" si="22"/>
        <v>14198647.200000001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152863753</v>
      </c>
      <c r="D37" s="18">
        <v>0</v>
      </c>
      <c r="E37" s="18">
        <v>0</v>
      </c>
      <c r="F37" s="18">
        <v>3306138.56</v>
      </c>
      <c r="G37" s="18">
        <v>12206629.029999999</v>
      </c>
      <c r="H37" s="18">
        <v>6109677.4000000004</v>
      </c>
      <c r="I37" s="18">
        <v>1762588.04</v>
      </c>
      <c r="J37" s="18">
        <v>3457047.34</v>
      </c>
      <c r="K37" s="18">
        <v>5741873.3499999996</v>
      </c>
      <c r="L37" s="18">
        <v>556143.53</v>
      </c>
      <c r="M37" s="18">
        <v>22068072.239999998</v>
      </c>
      <c r="N37" s="18">
        <v>0</v>
      </c>
      <c r="O37" s="18">
        <v>0</v>
      </c>
      <c r="P37" s="14">
        <f t="shared" si="22"/>
        <v>55208169.489999995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241222.39999999999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241222.39999999999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241222.39999999999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241222.39999999999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5392226392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692600945.21000004</v>
      </c>
      <c r="G54" s="14">
        <f t="shared" ref="G54" si="71">SUM(G55:G63)</f>
        <v>305539911.96999997</v>
      </c>
      <c r="H54" s="14">
        <f t="shared" ref="H54" si="72">SUM(H55:H63)</f>
        <v>5395961.3200000003</v>
      </c>
      <c r="I54" s="14">
        <f t="shared" ref="I54" si="73">SUM(I55:I63)</f>
        <v>173502489.96000001</v>
      </c>
      <c r="J54" s="14">
        <f>SUM(J55:J63)</f>
        <v>704887501.61999989</v>
      </c>
      <c r="K54" s="14">
        <f t="shared" ref="K54" si="74">SUM(K55:K63)</f>
        <v>341624340.29000002</v>
      </c>
      <c r="L54" s="14">
        <f t="shared" ref="L54" si="75">SUM(L55:L63)</f>
        <v>152323448.13</v>
      </c>
      <c r="M54" s="14">
        <f t="shared" ref="M54" si="76">SUM(M55:M63)</f>
        <v>593809137.77999997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3064447218.1700001</v>
      </c>
    </row>
    <row r="55" spans="1:16" s="4" customFormat="1" ht="15.75" x14ac:dyDescent="0.25">
      <c r="A55" s="17" t="s">
        <v>44</v>
      </c>
      <c r="B55" s="18">
        <v>19000000</v>
      </c>
      <c r="C55" s="18">
        <v>9909302</v>
      </c>
      <c r="D55" s="18">
        <v>0</v>
      </c>
      <c r="E55" s="18">
        <v>0</v>
      </c>
      <c r="F55" s="18">
        <v>14148.2</v>
      </c>
      <c r="G55" s="18">
        <v>592999.94999999995</v>
      </c>
      <c r="H55" s="18">
        <v>0</v>
      </c>
      <c r="I55" s="18">
        <v>753425.46</v>
      </c>
      <c r="J55" s="18">
        <v>0</v>
      </c>
      <c r="K55" s="18">
        <v>1410604.18</v>
      </c>
      <c r="L55" s="18">
        <v>0</v>
      </c>
      <c r="M55" s="18">
        <v>1790621.47</v>
      </c>
      <c r="N55" s="18">
        <v>0</v>
      </c>
      <c r="O55" s="18">
        <v>0</v>
      </c>
      <c r="P55" s="14">
        <f t="shared" si="22"/>
        <v>4561799.26</v>
      </c>
    </row>
    <row r="56" spans="1:16" s="4" customFormat="1" ht="15.75" x14ac:dyDescent="0.25">
      <c r="A56" s="17" t="s">
        <v>45</v>
      </c>
      <c r="B56" s="18">
        <v>100000</v>
      </c>
      <c r="C56" s="18">
        <v>250000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24744.6</v>
      </c>
      <c r="J56" s="18">
        <v>89621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114365.6</v>
      </c>
    </row>
    <row r="57" spans="1:16" s="4" customFormat="1" ht="15.75" x14ac:dyDescent="0.25">
      <c r="A57" s="17" t="s">
        <v>46</v>
      </c>
      <c r="B57" s="18">
        <v>200000</v>
      </c>
      <c r="C57" s="18">
        <v>300000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2387798418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303396883.33999997</v>
      </c>
      <c r="K58" s="18">
        <v>0</v>
      </c>
      <c r="L58" s="18">
        <v>0</v>
      </c>
      <c r="M58" s="18">
        <v>461026671.87</v>
      </c>
      <c r="N58" s="18">
        <v>0</v>
      </c>
      <c r="O58" s="18">
        <v>0</v>
      </c>
      <c r="P58" s="14">
        <f t="shared" si="22"/>
        <v>764423555.21000004</v>
      </c>
    </row>
    <row r="59" spans="1:16" s="4" customFormat="1" ht="15.75" x14ac:dyDescent="0.25">
      <c r="A59" s="17" t="s">
        <v>48</v>
      </c>
      <c r="B59" s="18">
        <v>37200000</v>
      </c>
      <c r="C59" s="18">
        <v>5045372</v>
      </c>
      <c r="D59" s="18">
        <v>0</v>
      </c>
      <c r="E59" s="18">
        <v>0</v>
      </c>
      <c r="F59" s="18">
        <v>748276.94</v>
      </c>
      <c r="G59" s="18">
        <v>55712.58</v>
      </c>
      <c r="H59" s="18">
        <v>249999.99</v>
      </c>
      <c r="I59" s="18">
        <v>4885.2</v>
      </c>
      <c r="J59" s="18">
        <v>0</v>
      </c>
      <c r="K59" s="18">
        <v>376160.4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1435035.1099999999</v>
      </c>
    </row>
    <row r="60" spans="1:16" s="4" customFormat="1" ht="15.75" x14ac:dyDescent="0.25">
      <c r="A60" s="17" t="s">
        <v>49</v>
      </c>
      <c r="B60" s="18">
        <v>5000000</v>
      </c>
      <c r="C60" s="18">
        <v>6923300</v>
      </c>
      <c r="D60" s="18">
        <v>0</v>
      </c>
      <c r="E60" s="18">
        <v>0</v>
      </c>
      <c r="F60" s="18">
        <v>2137206.6</v>
      </c>
      <c r="G60" s="18">
        <v>0</v>
      </c>
      <c r="H60" s="18">
        <v>0</v>
      </c>
      <c r="I60" s="18">
        <v>1836092.6</v>
      </c>
      <c r="J60" s="18">
        <v>-1836092.6</v>
      </c>
      <c r="K60" s="18">
        <v>1836092.6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3973299.2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2982000000</v>
      </c>
      <c r="D63" s="18">
        <v>0</v>
      </c>
      <c r="E63" s="18">
        <v>94763481.890000001</v>
      </c>
      <c r="F63" s="18">
        <v>689701313.47000003</v>
      </c>
      <c r="G63" s="18">
        <v>304891199.44</v>
      </c>
      <c r="H63" s="18">
        <v>5145961.33</v>
      </c>
      <c r="I63" s="18">
        <v>170883342.09999999</v>
      </c>
      <c r="J63" s="18">
        <v>403237089.88</v>
      </c>
      <c r="K63" s="18">
        <v>338001483.11000001</v>
      </c>
      <c r="L63" s="18">
        <v>152323448.13</v>
      </c>
      <c r="M63" s="18">
        <v>130991844.44</v>
      </c>
      <c r="N63" s="18">
        <v>0</v>
      </c>
      <c r="O63" s="18">
        <v>0</v>
      </c>
      <c r="P63" s="14">
        <f t="shared" si="22"/>
        <v>2289939163.79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9516440118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1060646417.4</v>
      </c>
      <c r="G64" s="14">
        <f t="shared" ref="G64" si="82">SUM(G65:G68)</f>
        <v>625338679.07999992</v>
      </c>
      <c r="H64" s="14">
        <f t="shared" ref="H64" si="83">SUM(H65:H68)</f>
        <v>916560671.91999996</v>
      </c>
      <c r="I64" s="14">
        <f t="shared" ref="I64" si="84">SUM(I65:I68)</f>
        <v>420661897.88</v>
      </c>
      <c r="J64" s="14">
        <f>SUM(J65:J68)</f>
        <v>408909840.25</v>
      </c>
      <c r="K64" s="14">
        <f t="shared" ref="K64" si="85">SUM(K65:K68)</f>
        <v>689557172.01999998</v>
      </c>
      <c r="L64" s="14">
        <f t="shared" ref="L64" si="86">SUM(L65:L68)</f>
        <v>261762845.66</v>
      </c>
      <c r="M64" s="14">
        <f t="shared" ref="M64" si="87">SUM(M65:M68)</f>
        <v>1923576733.6400001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6375870713.1900005</v>
      </c>
    </row>
    <row r="65" spans="1:16" s="4" customFormat="1" ht="15.75" x14ac:dyDescent="0.25">
      <c r="A65" s="17" t="s">
        <v>54</v>
      </c>
      <c r="B65" s="18">
        <v>20000000</v>
      </c>
      <c r="C65" s="18">
        <v>22000000</v>
      </c>
      <c r="D65" s="18">
        <v>0</v>
      </c>
      <c r="E65" s="18">
        <v>0</v>
      </c>
      <c r="F65" s="18">
        <v>4334899.51</v>
      </c>
      <c r="G65" s="18">
        <v>117924.93</v>
      </c>
      <c r="H65" s="18">
        <v>211347.65</v>
      </c>
      <c r="I65" s="18">
        <v>5831733.8600000003</v>
      </c>
      <c r="J65" s="18">
        <v>0</v>
      </c>
      <c r="K65" s="18">
        <v>3889280.06</v>
      </c>
      <c r="L65" s="18">
        <v>367992</v>
      </c>
      <c r="M65" s="18">
        <v>0</v>
      </c>
      <c r="N65" s="18">
        <v>0</v>
      </c>
      <c r="O65" s="18">
        <v>0</v>
      </c>
      <c r="P65" s="14">
        <f t="shared" si="22"/>
        <v>14753178.01</v>
      </c>
    </row>
    <row r="66" spans="1:16" s="4" customFormat="1" ht="15.75" x14ac:dyDescent="0.25">
      <c r="A66" s="17" t="s">
        <v>55</v>
      </c>
      <c r="B66" s="18">
        <v>4546914117</v>
      </c>
      <c r="C66" s="18">
        <v>9494440118</v>
      </c>
      <c r="D66" s="18">
        <v>0</v>
      </c>
      <c r="E66" s="18">
        <v>68856455.340000004</v>
      </c>
      <c r="F66" s="18">
        <v>1056311517.89</v>
      </c>
      <c r="G66" s="18">
        <v>625220754.14999998</v>
      </c>
      <c r="H66" s="18">
        <v>916349324.26999998</v>
      </c>
      <c r="I66" s="18">
        <v>414830164.01999998</v>
      </c>
      <c r="J66" s="18">
        <v>408909840.25</v>
      </c>
      <c r="K66" s="18">
        <v>685667891.96000004</v>
      </c>
      <c r="L66" s="18">
        <v>261394853.66</v>
      </c>
      <c r="M66" s="18">
        <v>1923576733.6400001</v>
      </c>
      <c r="N66" s="18">
        <v>0</v>
      </c>
      <c r="O66" s="18">
        <v>0</v>
      </c>
      <c r="P66" s="14">
        <f t="shared" si="22"/>
        <v>6361117535.1800003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20341706383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2364474069.29</v>
      </c>
      <c r="G85" s="21">
        <f t="shared" si="160"/>
        <v>1212217209.6399999</v>
      </c>
      <c r="H85" s="21">
        <f t="shared" si="160"/>
        <v>1470053736.8199999</v>
      </c>
      <c r="I85" s="21">
        <f t="shared" si="160"/>
        <v>980698039.88</v>
      </c>
      <c r="J85" s="21">
        <f t="shared" ref="J85:O85" si="161">J11+J76</f>
        <v>1444682508.2399998</v>
      </c>
      <c r="K85" s="21">
        <f t="shared" si="161"/>
        <v>1390868497.3899999</v>
      </c>
      <c r="L85" s="21">
        <f t="shared" si="161"/>
        <v>752728789.24000001</v>
      </c>
      <c r="M85" s="21">
        <f t="shared" si="161"/>
        <v>2833017218.25</v>
      </c>
      <c r="N85" s="21">
        <f t="shared" si="161"/>
        <v>0</v>
      </c>
      <c r="O85" s="21">
        <f t="shared" si="161"/>
        <v>0</v>
      </c>
      <c r="P85" s="21">
        <f>SUM(D85:O85)</f>
        <v>13248561152.559999</v>
      </c>
    </row>
    <row r="110" spans="1:14" s="4" customFormat="1" ht="23.25" x14ac:dyDescent="0.35">
      <c r="A110" s="2" t="s">
        <v>96</v>
      </c>
      <c r="B110" s="8"/>
      <c r="C110" s="8"/>
      <c r="D110" s="1"/>
      <c r="E110" s="1"/>
      <c r="F110" s="1"/>
      <c r="G110" s="1"/>
      <c r="H110" s="1"/>
      <c r="I110" s="1"/>
      <c r="J110" s="2"/>
      <c r="K110" s="3"/>
      <c r="L110" s="3"/>
      <c r="M110" s="3"/>
      <c r="N110" s="3"/>
    </row>
    <row r="111" spans="1:14" s="4" customFormat="1" ht="23.25" x14ac:dyDescent="0.35">
      <c r="A111" s="7" t="s">
        <v>97</v>
      </c>
      <c r="B111" s="9"/>
      <c r="C111" s="9"/>
      <c r="D111" s="6"/>
      <c r="E111" s="5"/>
      <c r="F111" s="5"/>
      <c r="G111" s="5"/>
      <c r="H111" s="5"/>
      <c r="I111" s="5"/>
      <c r="J111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38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2023-10-02T14:51:42Z</cp:lastPrinted>
  <dcterms:created xsi:type="dcterms:W3CDTF">2021-07-29T18:58:50Z</dcterms:created>
  <dcterms:modified xsi:type="dcterms:W3CDTF">2023-11-03T15:24:49Z</dcterms:modified>
</cp:coreProperties>
</file>